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MonoOne\AppData\Local\Temp\Rar$DIa4320.47195\"/>
    </mc:Choice>
  </mc:AlternateContent>
  <bookViews>
    <workbookView xWindow="0" yWindow="0" windowWidth="28800" windowHeight="1233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расходов'!$G$40</definedName>
    <definedName name="_xlnm.Print_Titles" localSheetId="0">'Роспись расходов'!$12:$12</definedName>
    <definedName name="_xlnm.Print_Area" localSheetId="0">'Роспись расходов'!$A$1:$F$40</definedName>
  </definedNames>
  <calcPr calcId="162913"/>
</workbook>
</file>

<file path=xl/calcChain.xml><?xml version="1.0" encoding="utf-8"?>
<calcChain xmlns="http://schemas.openxmlformats.org/spreadsheetml/2006/main">
  <c r="D40" i="1" l="1"/>
  <c r="D13" i="1"/>
  <c r="D18" i="1"/>
  <c r="F40" i="1" l="1"/>
  <c r="F39" i="1"/>
  <c r="F13" i="1"/>
  <c r="F16" i="1"/>
  <c r="E40" i="1" l="1"/>
</calcChain>
</file>

<file path=xl/sharedStrings.xml><?xml version="1.0" encoding="utf-8"?>
<sst xmlns="http://schemas.openxmlformats.org/spreadsheetml/2006/main" count="97" uniqueCount="95">
  <si>
    <t>ВСЕГО:</t>
  </si>
  <si>
    <t/>
  </si>
  <si>
    <t>01</t>
  </si>
  <si>
    <t>02</t>
  </si>
  <si>
    <t>03</t>
  </si>
  <si>
    <t>04</t>
  </si>
  <si>
    <t>05</t>
  </si>
  <si>
    <t>07</t>
  </si>
  <si>
    <t>08</t>
  </si>
  <si>
    <t>09</t>
  </si>
  <si>
    <t>10</t>
  </si>
  <si>
    <t>11</t>
  </si>
  <si>
    <t>14</t>
  </si>
  <si>
    <t>№ строки</t>
  </si>
  <si>
    <t>Наименование показателя бюджетной классификации</t>
  </si>
  <si>
    <t>Раздел-подраздел</t>
  </si>
  <si>
    <t>13</t>
  </si>
  <si>
    <t>15</t>
  </si>
  <si>
    <t>17</t>
  </si>
  <si>
    <t>18</t>
  </si>
  <si>
    <t>21</t>
  </si>
  <si>
    <t>24</t>
  </si>
  <si>
    <t>28</t>
  </si>
  <si>
    <t>Условно утвержденные расходы</t>
  </si>
  <si>
    <t>12</t>
  </si>
  <si>
    <t>16</t>
  </si>
  <si>
    <t>19</t>
  </si>
  <si>
    <t>22</t>
  </si>
  <si>
    <t>23</t>
  </si>
  <si>
    <t>25</t>
  </si>
  <si>
    <t>26</t>
  </si>
  <si>
    <t>20</t>
  </si>
  <si>
    <t>06</t>
  </si>
  <si>
    <t>27</t>
  </si>
  <si>
    <t>Сумма на  2023 год</t>
  </si>
  <si>
    <t>Приложение 3</t>
  </si>
  <si>
    <t>Сумма на  2024 год</t>
  </si>
  <si>
    <t>Распределение бюджетных ассигнований по разделам и подразделам бюджетной классификации расходов бюджетов Российской Федерации на 2023 год и плановый период 2024-2025 годов</t>
  </si>
  <si>
    <t>Сумма на  2025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</si>
  <si>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</si>
  <si>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</si>
  <si>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</si>
  <si>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</si>
  <si>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</si>
  <si>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</si>
  <si>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</si>
  <si>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</si>
  <si>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</si>
  <si>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</si>
  <si>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</si>
  <si>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</si>
  <si>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</si>
  <si>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</si>
  <si>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</si>
  <si>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</si>
  <si>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</si>
  <si>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</si>
  <si>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</si>
  <si>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</si>
  <si>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</si>
  <si>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</si>
  <si>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Дорожное хозяйство (дорожные фонды)</t>
  </si>
  <si>
    <t>0409</t>
  </si>
  <si>
    <t>ЖИЛИЩНО-КОММУНАЛЬНОЕ ХОЗЯЙСТВО</t>
  </si>
  <si>
    <t>0500</t>
  </si>
  <si>
    <t>Коммунальное хозяйство</t>
  </si>
  <si>
    <t>0502</t>
  </si>
  <si>
    <t>Благоустройство</t>
  </si>
  <si>
    <t>0503</t>
  </si>
  <si>
    <t>ОХРАНА ОКРУЖАЮЩЕЙ СРЕДЫ</t>
  </si>
  <si>
    <t>0600</t>
  </si>
  <si>
    <t>Другие вопросы в области охраны окружающей среды</t>
  </si>
  <si>
    <t>0605</t>
  </si>
  <si>
    <t>КУЛЬТУРА, КИНЕМАТОГРАФИЯ</t>
  </si>
  <si>
    <t>0800</t>
  </si>
  <si>
    <t>Культура</t>
  </si>
  <si>
    <t>0801</t>
  </si>
  <si>
    <t>СОЦИАЛЬНАЯ ПОЛИТИКА</t>
  </si>
  <si>
    <t>1000</t>
  </si>
  <si>
    <t>Пенсионное обеспечение</t>
  </si>
  <si>
    <t>1001</t>
  </si>
  <si>
    <t>МЕЖБЮДЖЕТНЫЕ ТРАНСФЕРТЫ ОБЩЕГО ХАРАКТЕРА БЮДЖЕТАМ БЮДЖЕТНОЙ СИСТЕМЫ РОССИЙСКОЙ ФЕДЕРАЦИИ</t>
  </si>
  <si>
    <t>1400</t>
  </si>
  <si>
    <t>Прочие межбюджетные трансферты общего характера</t>
  </si>
  <si>
    <t>1403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</si>
  <si>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</si>
  <si>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</si>
  <si>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ЗДРАВООХРАНЕНИЕ</t>
  </si>
  <si>
    <t>0900</t>
  </si>
  <si>
    <t>Другие вопросы в области здравоохранения</t>
  </si>
  <si>
    <t>0909</t>
  </si>
  <si>
    <t>к решению Моторского сельского Совета</t>
  </si>
  <si>
    <t>(рублей)</t>
  </si>
  <si>
    <t>депутатов от 20.12.2022 № 19-82</t>
  </si>
  <si>
    <t>депутатов от 15.06.2023 № 22-93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</si>
</sst>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4">
    <xf numFmtId="0" fontId="0" fillId="0" borderId="0"/>
    <xf numFmtId="0" fontId="3" fillId="0" borderId="0"/>
    <xf numFmtId="0" fontId="4" fillId="0" borderId="0"/>
    <xf numFmtId="0" fontId="4" fillId="0" borderId="0"/>
    <xf numFmtId="0" fontId="2" fillId="3" borderId="0" applyNumberFormat="0" applyBorder="0" applyAlignment="0" applyProtection="0"/>
    <xf numFmtId="0" fontId="2" fillId="6" borderId="0" applyNumberFormat="0" applyBorder="0" applyAlignment="0" applyProtection="0"/>
    <xf numFmtId="0" fontId="2" fillId="9" borderId="0" applyNumberFormat="0" applyBorder="0" applyAlignment="0" applyProtection="0"/>
    <xf numFmtId="0" fontId="2" fillId="12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4" borderId="0" applyNumberFormat="0" applyBorder="0" applyAlignment="0" applyProtection="0"/>
    <xf numFmtId="0" fontId="2" fillId="7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6" borderId="0" applyNumberFormat="0" applyBorder="0" applyAlignment="0" applyProtection="0"/>
    <xf numFmtId="0" fontId="2" fillId="19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4" borderId="0" applyNumberFormat="0" applyBorder="0" applyAlignment="0" applyProtection="0"/>
    <xf numFmtId="0" fontId="5" fillId="17" borderId="0" applyNumberFormat="0" applyBorder="0" applyAlignment="0" applyProtection="0"/>
    <xf numFmtId="0" fontId="5" fillId="20" borderId="0" applyNumberFormat="0" applyBorder="0" applyAlignment="0" applyProtection="0"/>
    <xf numFmtId="0" fontId="1" fillId="3" borderId="0" applyNumberFormat="0" applyBorder="0" applyAlignment="0" applyProtection="0"/>
    <xf numFmtId="0" fontId="1" fillId="6" borderId="0" applyNumberFormat="0" applyBorder="0" applyAlignment="0" applyProtection="0"/>
    <xf numFmtId="0" fontId="1" fillId="9" borderId="0" applyNumberFormat="0" applyBorder="0" applyAlignment="0" applyProtection="0"/>
    <xf numFmtId="0" fontId="1" fillId="12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4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" fillId="16" borderId="0" applyNumberFormat="0" applyBorder="0" applyAlignment="0" applyProtection="0"/>
    <xf numFmtId="0" fontId="1" fillId="19" borderId="0" applyNumberFormat="0" applyBorder="0" applyAlignment="0" applyProtection="0"/>
  </cellStyleXfs>
  <cellXfs count="33">
    <xf numFmtId="0" fontId="0" fillId="0" borderId="0" xfId="0"/>
    <xf numFmtId="0" fontId="6" fillId="0" borderId="0" xfId="0" applyFont="1"/>
    <xf numFmtId="49" fontId="8" fillId="0" borderId="1" xfId="0" applyNumberFormat="1" applyFont="1" applyBorder="1" applyAlignment="1" applyProtection="1">
      <alignment horizontal="left" vertical="top" wrapText="1"/>
    </xf>
    <xf numFmtId="49" fontId="8" fillId="0" borderId="1" xfId="0" applyNumberFormat="1" applyFont="1" applyBorder="1" applyAlignment="1" applyProtection="1">
      <alignment horizontal="center" vertical="top" wrapText="1"/>
    </xf>
    <xf numFmtId="4" fontId="8" fillId="2" borderId="1" xfId="0" applyNumberFormat="1" applyFont="1" applyFill="1" applyBorder="1" applyAlignment="1" applyProtection="1">
      <alignment horizontal="right" vertical="top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0" fontId="8" fillId="0" borderId="0" xfId="1" applyFont="1"/>
    <xf numFmtId="49" fontId="8" fillId="0" borderId="0" xfId="2" applyNumberFormat="1" applyFont="1" applyAlignment="1">
      <alignment vertical="top"/>
    </xf>
    <xf numFmtId="0" fontId="8" fillId="0" borderId="0" xfId="2" applyFont="1"/>
    <xf numFmtId="49" fontId="8" fillId="0" borderId="0" xfId="2" applyNumberFormat="1" applyFont="1"/>
    <xf numFmtId="0" fontId="9" fillId="0" borderId="0" xfId="2" applyFont="1" applyFill="1" applyAlignment="1">
      <alignment horizontal="right"/>
    </xf>
    <xf numFmtId="0" fontId="8" fillId="0" borderId="1" xfId="2" applyNumberFormat="1" applyFont="1" applyBorder="1" applyAlignment="1">
      <alignment horizontal="center" vertical="center" wrapText="1"/>
    </xf>
    <xf numFmtId="49" fontId="8" fillId="0" borderId="1" xfId="2" applyNumberFormat="1" applyFont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/>
    </xf>
    <xf numFmtId="0" fontId="8" fillId="2" borderId="1" xfId="3" applyNumberFormat="1" applyFont="1" applyFill="1" applyBorder="1" applyAlignment="1">
      <alignment vertical="top" wrapText="1"/>
    </xf>
    <xf numFmtId="49" fontId="7" fillId="0" borderId="1" xfId="0" applyNumberFormat="1" applyFont="1" applyBorder="1" applyAlignment="1" applyProtection="1">
      <alignment horizontal="left"/>
    </xf>
    <xf numFmtId="49" fontId="7" fillId="0" borderId="1" xfId="0" applyNumberFormat="1" applyFont="1" applyBorder="1" applyAlignment="1" applyProtection="1">
      <alignment horizontal="center"/>
    </xf>
    <xf numFmtId="0" fontId="8" fillId="0" borderId="0" xfId="0" applyFont="1"/>
    <xf numFmtId="4" fontId="8" fillId="0" borderId="0" xfId="0" applyNumberFormat="1" applyFont="1"/>
    <xf numFmtId="0" fontId="7" fillId="0" borderId="0" xfId="2" applyFont="1" applyFill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10" fillId="0" borderId="0" xfId="1" applyFont="1"/>
    <xf numFmtId="49" fontId="10" fillId="0" borderId="0" xfId="2" applyNumberFormat="1" applyFont="1" applyAlignment="1">
      <alignment vertical="top"/>
    </xf>
    <xf numFmtId="0" fontId="10" fillId="0" borderId="0" xfId="2" applyFont="1" applyAlignment="1"/>
    <xf numFmtId="0" fontId="7" fillId="0" borderId="0" xfId="2" applyFont="1" applyAlignment="1">
      <alignment horizontal="right"/>
    </xf>
    <xf numFmtId="49" fontId="10" fillId="0" borderId="0" xfId="2" applyNumberFormat="1" applyFont="1"/>
    <xf numFmtId="0" fontId="8" fillId="0" borderId="0" xfId="2" applyFont="1" applyAlignment="1">
      <alignment horizontal="right"/>
    </xf>
    <xf numFmtId="0" fontId="10" fillId="0" borderId="0" xfId="2" applyNumberFormat="1" applyFont="1"/>
    <xf numFmtId="0" fontId="10" fillId="0" borderId="0" xfId="2" applyFont="1"/>
    <xf numFmtId="0" fontId="11" fillId="0" borderId="0" xfId="2" applyFont="1" applyAlignment="1">
      <alignment horizontal="right"/>
    </xf>
    <xf numFmtId="0" fontId="7" fillId="0" borderId="0" xfId="2" applyFont="1" applyFill="1" applyAlignment="1">
      <alignment horizontal="center" vertical="center" wrapText="1"/>
    </xf>
  </cellXfs>
  <cellStyles count="34">
    <cellStyle name="20% - Акцент1" xfId="4"/>
    <cellStyle name="20% - Акцент1_Роспись расходов" xfId="22"/>
    <cellStyle name="20% - Акцент2" xfId="5"/>
    <cellStyle name="20% - Акцент2_Роспись расходов" xfId="23"/>
    <cellStyle name="20% - Акцент3" xfId="6"/>
    <cellStyle name="20% - Акцент3_Роспись расходов" xfId="24"/>
    <cellStyle name="20% - Акцент4" xfId="7"/>
    <cellStyle name="20% - Акцент4_Роспись расходов" xfId="25"/>
    <cellStyle name="20% - Акцент5" xfId="8"/>
    <cellStyle name="20% - Акцент5_Роспись расходов" xfId="26"/>
    <cellStyle name="20% - Акцент6" xfId="9"/>
    <cellStyle name="20% - Акцент6_Роспись расходов" xfId="27"/>
    <cellStyle name="40% - Акцент1" xfId="10"/>
    <cellStyle name="40% - Акцент1_Роспись расходов" xfId="28"/>
    <cellStyle name="40% - Акцент2" xfId="11"/>
    <cellStyle name="40% - Акцент2_Роспись расходов" xfId="29"/>
    <cellStyle name="40% - Акцент3" xfId="12"/>
    <cellStyle name="40% - Акцент3_Роспись расходов" xfId="30"/>
    <cellStyle name="40% - Акцент4" xfId="13"/>
    <cellStyle name="40% - Акцент4_Роспись расходов" xfId="31"/>
    <cellStyle name="40% - Акцент5" xfId="14"/>
    <cellStyle name="40% - Акцент5_Роспись расходов" xfId="32"/>
    <cellStyle name="40% - Акцент6" xfId="15"/>
    <cellStyle name="40% - Акцент6_Роспись расходов" xfId="33"/>
    <cellStyle name="60% - Акцент1" xfId="16"/>
    <cellStyle name="60% - Акцент2" xfId="17"/>
    <cellStyle name="60% - Акцент3" xfId="18"/>
    <cellStyle name="60% - Акцент4" xfId="19"/>
    <cellStyle name="60% - Акцент5" xfId="20"/>
    <cellStyle name="60% - Акцент6" xfId="21"/>
    <cellStyle name="Обычный" xfId="0" builtinId="0"/>
    <cellStyle name="Обычный_Роспись расходов" xfId="1"/>
    <cellStyle name="Обычный_Роспись расходов_1" xfId="2"/>
    <cellStyle name="Обычный_Роспись расходов_Роспись расходов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1"/>
  <sheetViews>
    <sheetView tabSelected="1" topLeftCell="A40" zoomScaleNormal="100" workbookViewId="0">
      <selection activeCell="D3" sqref="D3"/>
    </sheetView>
  </sheetViews>
  <sheetFormatPr defaultRowHeight="12.75" x14ac:dyDescent="0.2"/>
  <cols>
    <col min="1" max="1" width="5.7109375" customWidth="1"/>
    <col min="2" max="2" width="40.7109375" customWidth="1"/>
    <col min="3" max="3" width="9" customWidth="1"/>
    <col min="4" max="6" width="15.7109375" customWidth="1"/>
    <col min="7" max="7" width="2.5703125" customWidth="1"/>
    <col min="8" max="8" width="8.85546875" hidden="1" customWidth="1"/>
  </cols>
  <sheetData>
    <row r="1" spans="1:6" ht="15.75" x14ac:dyDescent="0.25">
      <c r="A1" s="1"/>
      <c r="B1" s="1"/>
      <c r="C1" s="1"/>
      <c r="D1" s="1" t="s">
        <v>35</v>
      </c>
      <c r="E1" s="1"/>
      <c r="F1" s="21"/>
    </row>
    <row r="2" spans="1:6" ht="15.75" x14ac:dyDescent="0.25">
      <c r="A2" s="1"/>
      <c r="B2" s="1"/>
      <c r="C2" s="1"/>
      <c r="D2" s="1" t="s">
        <v>91</v>
      </c>
      <c r="E2" s="1"/>
      <c r="F2" s="22"/>
    </row>
    <row r="3" spans="1:6" ht="15.75" x14ac:dyDescent="0.25">
      <c r="A3" s="1"/>
      <c r="B3" s="1"/>
      <c r="C3" s="1"/>
      <c r="D3" s="1" t="s">
        <v>94</v>
      </c>
      <c r="E3" s="1"/>
      <c r="F3" s="22"/>
    </row>
    <row r="4" spans="1:6" x14ac:dyDescent="0.2">
      <c r="A4" s="1"/>
      <c r="B4" s="1"/>
      <c r="C4" s="1"/>
      <c r="D4" s="1"/>
      <c r="E4" s="1"/>
      <c r="F4" s="1"/>
    </row>
    <row r="5" spans="1:6" ht="15.75" x14ac:dyDescent="0.25">
      <c r="A5" s="23"/>
      <c r="B5" s="24"/>
      <c r="C5" s="25"/>
      <c r="D5" s="1" t="s">
        <v>35</v>
      </c>
      <c r="E5" s="25"/>
      <c r="F5" s="26"/>
    </row>
    <row r="6" spans="1:6" ht="15.75" x14ac:dyDescent="0.25">
      <c r="A6" s="23"/>
      <c r="B6" s="24"/>
      <c r="C6" s="27"/>
      <c r="D6" s="1" t="s">
        <v>91</v>
      </c>
      <c r="E6" s="25"/>
      <c r="F6" s="28"/>
    </row>
    <row r="7" spans="1:6" ht="15.75" x14ac:dyDescent="0.25">
      <c r="A7" s="23"/>
      <c r="B7" s="24"/>
      <c r="C7" s="27"/>
      <c r="D7" s="1" t="s">
        <v>93</v>
      </c>
      <c r="E7" s="25"/>
      <c r="F7" s="22"/>
    </row>
    <row r="8" spans="1:6" ht="15" x14ac:dyDescent="0.25">
      <c r="A8" s="23"/>
      <c r="B8" s="24"/>
      <c r="C8" s="29"/>
      <c r="D8" s="27"/>
      <c r="E8" s="30"/>
      <c r="F8" s="31"/>
    </row>
    <row r="9" spans="1:6" ht="45.6" customHeight="1" x14ac:dyDescent="0.2">
      <c r="A9" s="32" t="s">
        <v>37</v>
      </c>
      <c r="B9" s="32"/>
      <c r="C9" s="32"/>
      <c r="D9" s="32"/>
      <c r="E9" s="32"/>
      <c r="F9" s="32"/>
    </row>
    <row r="10" spans="1:6" ht="15.75" x14ac:dyDescent="0.25">
      <c r="A10" s="6"/>
      <c r="B10" s="7"/>
      <c r="C10" s="20"/>
      <c r="D10" s="20"/>
      <c r="E10" s="8"/>
      <c r="F10" s="8"/>
    </row>
    <row r="11" spans="1:6" ht="15.75" x14ac:dyDescent="0.25">
      <c r="A11" s="6"/>
      <c r="B11" s="7"/>
      <c r="C11" s="9"/>
      <c r="D11" s="8"/>
      <c r="E11" s="8"/>
      <c r="F11" s="10" t="s">
        <v>92</v>
      </c>
    </row>
    <row r="12" spans="1:6" ht="47.25" x14ac:dyDescent="0.2">
      <c r="A12" s="11" t="s">
        <v>13</v>
      </c>
      <c r="B12" s="11" t="s">
        <v>14</v>
      </c>
      <c r="C12" s="12" t="s">
        <v>15</v>
      </c>
      <c r="D12" s="13" t="s">
        <v>34</v>
      </c>
      <c r="E12" s="13" t="s">
        <v>36</v>
      </c>
      <c r="F12" s="13" t="s">
        <v>38</v>
      </c>
    </row>
    <row r="13" spans="1:6" ht="22.9" customHeight="1" x14ac:dyDescent="0.25">
      <c r="A13" s="14" t="s">
        <v>2</v>
      </c>
      <c r="B13" s="2" t="s">
        <v>39</v>
      </c>
      <c r="C13" s="3" t="s">
        <v>40</v>
      </c>
      <c r="D13" s="4">
        <f>4067253.16+142</f>
        <v>4067395.16</v>
      </c>
      <c r="E13" s="4">
        <v>3325219.35</v>
      </c>
      <c r="F13" s="4">
        <f>3325219.35-8316</f>
        <v>3316903.35</v>
      </c>
    </row>
    <row r="14" spans="1:6" ht="63" x14ac:dyDescent="0.25">
      <c r="A14" s="14" t="s">
        <v>3</v>
      </c>
      <c r="B14" s="2" t="s">
        <v>41</v>
      </c>
      <c r="C14" s="3" t="s">
        <v>42</v>
      </c>
      <c r="D14" s="4">
        <v>1020984.66</v>
      </c>
      <c r="E14" s="4">
        <v>1020984.66</v>
      </c>
      <c r="F14" s="4">
        <v>1020984.66</v>
      </c>
    </row>
    <row r="15" spans="1:6" ht="78.75" x14ac:dyDescent="0.25">
      <c r="A15" s="14" t="s">
        <v>4</v>
      </c>
      <c r="B15" s="2" t="s">
        <v>86</v>
      </c>
      <c r="C15" s="3" t="s">
        <v>85</v>
      </c>
      <c r="D15" s="4">
        <v>988120.1</v>
      </c>
      <c r="E15" s="4">
        <v>861645.54</v>
      </c>
      <c r="F15" s="4">
        <v>861645.54</v>
      </c>
    </row>
    <row r="16" spans="1:6" ht="94.5" x14ac:dyDescent="0.25">
      <c r="A16" s="14" t="s">
        <v>5</v>
      </c>
      <c r="B16" s="2" t="s">
        <v>43</v>
      </c>
      <c r="C16" s="3" t="s">
        <v>44</v>
      </c>
      <c r="D16" s="4">
        <v>2047875.4</v>
      </c>
      <c r="E16" s="4">
        <v>1432689.15</v>
      </c>
      <c r="F16" s="4">
        <f>1432689.15-8316</f>
        <v>1424373.15</v>
      </c>
    </row>
    <row r="17" spans="1:6" ht="15.75" x14ac:dyDescent="0.25">
      <c r="A17" s="14" t="s">
        <v>6</v>
      </c>
      <c r="B17" s="2" t="s">
        <v>45</v>
      </c>
      <c r="C17" s="3" t="s">
        <v>46</v>
      </c>
      <c r="D17" s="4">
        <v>3900</v>
      </c>
      <c r="E17" s="4">
        <v>3900</v>
      </c>
      <c r="F17" s="4">
        <v>3900</v>
      </c>
    </row>
    <row r="18" spans="1:6" ht="15.75" x14ac:dyDescent="0.25">
      <c r="A18" s="14" t="s">
        <v>32</v>
      </c>
      <c r="B18" s="2" t="s">
        <v>47</v>
      </c>
      <c r="C18" s="3" t="s">
        <v>48</v>
      </c>
      <c r="D18" s="4">
        <f>6373+142</f>
        <v>6515</v>
      </c>
      <c r="E18" s="4">
        <v>6000</v>
      </c>
      <c r="F18" s="4">
        <v>6000</v>
      </c>
    </row>
    <row r="19" spans="1:6" ht="15.75" x14ac:dyDescent="0.25">
      <c r="A19" s="14" t="s">
        <v>7</v>
      </c>
      <c r="B19" s="2" t="s">
        <v>49</v>
      </c>
      <c r="C19" s="3" t="s">
        <v>50</v>
      </c>
      <c r="D19" s="4">
        <v>129880</v>
      </c>
      <c r="E19" s="4">
        <v>135575</v>
      </c>
      <c r="F19" s="4">
        <v>140540</v>
      </c>
    </row>
    <row r="20" spans="1:6" ht="31.5" x14ac:dyDescent="0.25">
      <c r="A20" s="14" t="s">
        <v>8</v>
      </c>
      <c r="B20" s="2" t="s">
        <v>51</v>
      </c>
      <c r="C20" s="3" t="s">
        <v>52</v>
      </c>
      <c r="D20" s="4">
        <v>129880</v>
      </c>
      <c r="E20" s="4">
        <v>135575</v>
      </c>
      <c r="F20" s="4">
        <v>140540</v>
      </c>
    </row>
    <row r="21" spans="1:6" ht="47.25" x14ac:dyDescent="0.25">
      <c r="A21" s="14" t="s">
        <v>9</v>
      </c>
      <c r="B21" s="2" t="s">
        <v>53</v>
      </c>
      <c r="C21" s="3" t="s">
        <v>54</v>
      </c>
      <c r="D21" s="4">
        <v>199432</v>
      </c>
      <c r="E21" s="4">
        <v>116600</v>
      </c>
      <c r="F21" s="4">
        <v>128800</v>
      </c>
    </row>
    <row r="22" spans="1:6" ht="63" x14ac:dyDescent="0.25">
      <c r="A22" s="14" t="s">
        <v>10</v>
      </c>
      <c r="B22" s="2" t="s">
        <v>55</v>
      </c>
      <c r="C22" s="3" t="s">
        <v>56</v>
      </c>
      <c r="D22" s="4">
        <v>198432</v>
      </c>
      <c r="E22" s="4">
        <v>115600</v>
      </c>
      <c r="F22" s="4">
        <v>127800</v>
      </c>
    </row>
    <row r="23" spans="1:6" ht="47.25" x14ac:dyDescent="0.25">
      <c r="A23" s="14" t="s">
        <v>11</v>
      </c>
      <c r="B23" s="2" t="s">
        <v>57</v>
      </c>
      <c r="C23" s="3" t="s">
        <v>58</v>
      </c>
      <c r="D23" s="4">
        <v>1000</v>
      </c>
      <c r="E23" s="4">
        <v>1000</v>
      </c>
      <c r="F23" s="4">
        <v>1000</v>
      </c>
    </row>
    <row r="24" spans="1:6" ht="15.75" x14ac:dyDescent="0.25">
      <c r="A24" s="14" t="s">
        <v>24</v>
      </c>
      <c r="B24" s="2" t="s">
        <v>59</v>
      </c>
      <c r="C24" s="3" t="s">
        <v>60</v>
      </c>
      <c r="D24" s="4">
        <v>1190510.5900000001</v>
      </c>
      <c r="E24" s="4">
        <v>467200</v>
      </c>
      <c r="F24" s="4">
        <v>494800</v>
      </c>
    </row>
    <row r="25" spans="1:6" ht="31.5" x14ac:dyDescent="0.25">
      <c r="A25" s="14" t="s">
        <v>16</v>
      </c>
      <c r="B25" s="2" t="s">
        <v>61</v>
      </c>
      <c r="C25" s="3" t="s">
        <v>62</v>
      </c>
      <c r="D25" s="4">
        <v>1190510.5900000001</v>
      </c>
      <c r="E25" s="4">
        <v>467200</v>
      </c>
      <c r="F25" s="4">
        <v>494800</v>
      </c>
    </row>
    <row r="26" spans="1:6" ht="31.5" x14ac:dyDescent="0.25">
      <c r="A26" s="14" t="s">
        <v>12</v>
      </c>
      <c r="B26" s="2" t="s">
        <v>63</v>
      </c>
      <c r="C26" s="3" t="s">
        <v>64</v>
      </c>
      <c r="D26" s="4">
        <v>7842545.9900000002</v>
      </c>
      <c r="E26" s="4">
        <v>1453787</v>
      </c>
      <c r="F26" s="4">
        <v>1392988.25</v>
      </c>
    </row>
    <row r="27" spans="1:6" ht="15.75" x14ac:dyDescent="0.25">
      <c r="A27" s="14" t="s">
        <v>17</v>
      </c>
      <c r="B27" s="2" t="s">
        <v>65</v>
      </c>
      <c r="C27" s="3" t="s">
        <v>66</v>
      </c>
      <c r="D27" s="4">
        <v>3218330.4</v>
      </c>
      <c r="E27" s="4">
        <v>0</v>
      </c>
      <c r="F27" s="4">
        <v>0</v>
      </c>
    </row>
    <row r="28" spans="1:6" ht="15.75" x14ac:dyDescent="0.25">
      <c r="A28" s="14" t="s">
        <v>25</v>
      </c>
      <c r="B28" s="2" t="s">
        <v>67</v>
      </c>
      <c r="C28" s="3" t="s">
        <v>68</v>
      </c>
      <c r="D28" s="4">
        <v>4624215.59</v>
      </c>
      <c r="E28" s="4">
        <v>1453787</v>
      </c>
      <c r="F28" s="4">
        <v>1392988.25</v>
      </c>
    </row>
    <row r="29" spans="1:6" ht="15.75" x14ac:dyDescent="0.25">
      <c r="A29" s="14" t="s">
        <v>18</v>
      </c>
      <c r="B29" s="2" t="s">
        <v>69</v>
      </c>
      <c r="C29" s="3" t="s">
        <v>70</v>
      </c>
      <c r="D29" s="4">
        <v>5000</v>
      </c>
      <c r="E29" s="4">
        <v>0</v>
      </c>
      <c r="F29" s="4">
        <v>0</v>
      </c>
    </row>
    <row r="30" spans="1:6" ht="31.5" x14ac:dyDescent="0.25">
      <c r="A30" s="14" t="s">
        <v>19</v>
      </c>
      <c r="B30" s="2" t="s">
        <v>71</v>
      </c>
      <c r="C30" s="3" t="s">
        <v>72</v>
      </c>
      <c r="D30" s="4">
        <v>5000</v>
      </c>
      <c r="E30" s="4">
        <v>0</v>
      </c>
      <c r="F30" s="4">
        <v>0</v>
      </c>
    </row>
    <row r="31" spans="1:6" ht="15.75" x14ac:dyDescent="0.25">
      <c r="A31" s="14" t="s">
        <v>26</v>
      </c>
      <c r="B31" s="2" t="s">
        <v>73</v>
      </c>
      <c r="C31" s="3" t="s">
        <v>74</v>
      </c>
      <c r="D31" s="4">
        <v>4946940</v>
      </c>
      <c r="E31" s="4">
        <v>3647455</v>
      </c>
      <c r="F31" s="4">
        <v>3562800</v>
      </c>
    </row>
    <row r="32" spans="1:6" ht="15.75" x14ac:dyDescent="0.25">
      <c r="A32" s="14" t="s">
        <v>31</v>
      </c>
      <c r="B32" s="2" t="s">
        <v>75</v>
      </c>
      <c r="C32" s="3" t="s">
        <v>76</v>
      </c>
      <c r="D32" s="4">
        <v>4946940</v>
      </c>
      <c r="E32" s="4">
        <v>3647455</v>
      </c>
      <c r="F32" s="4">
        <v>3562800</v>
      </c>
    </row>
    <row r="33" spans="1:6" ht="15.75" x14ac:dyDescent="0.25">
      <c r="A33" s="14" t="s">
        <v>20</v>
      </c>
      <c r="B33" s="2" t="s">
        <v>87</v>
      </c>
      <c r="C33" s="3" t="s">
        <v>88</v>
      </c>
      <c r="D33" s="4">
        <v>18221.36</v>
      </c>
      <c r="E33" s="4">
        <v>0</v>
      </c>
      <c r="F33" s="4">
        <v>0</v>
      </c>
    </row>
    <row r="34" spans="1:6" ht="31.5" x14ac:dyDescent="0.25">
      <c r="A34" s="14" t="s">
        <v>27</v>
      </c>
      <c r="B34" s="2" t="s">
        <v>89</v>
      </c>
      <c r="C34" s="3" t="s">
        <v>90</v>
      </c>
      <c r="D34" s="4">
        <v>18221.36</v>
      </c>
      <c r="E34" s="4">
        <v>0</v>
      </c>
      <c r="F34" s="4">
        <v>0</v>
      </c>
    </row>
    <row r="35" spans="1:6" ht="15.75" x14ac:dyDescent="0.25">
      <c r="A35" s="14" t="s">
        <v>28</v>
      </c>
      <c r="B35" s="2" t="s">
        <v>77</v>
      </c>
      <c r="C35" s="3" t="s">
        <v>78</v>
      </c>
      <c r="D35" s="4">
        <v>108908.4</v>
      </c>
      <c r="E35" s="4">
        <v>108908.4</v>
      </c>
      <c r="F35" s="4">
        <v>108908.4</v>
      </c>
    </row>
    <row r="36" spans="1:6" ht="15.75" x14ac:dyDescent="0.25">
      <c r="A36" s="14" t="s">
        <v>21</v>
      </c>
      <c r="B36" s="5" t="s">
        <v>79</v>
      </c>
      <c r="C36" s="3" t="s">
        <v>80</v>
      </c>
      <c r="D36" s="4">
        <v>108908.4</v>
      </c>
      <c r="E36" s="4">
        <v>108908.4</v>
      </c>
      <c r="F36" s="4">
        <v>108908.4</v>
      </c>
    </row>
    <row r="37" spans="1:6" ht="63" x14ac:dyDescent="0.25">
      <c r="A37" s="14" t="s">
        <v>29</v>
      </c>
      <c r="B37" s="2" t="s">
        <v>81</v>
      </c>
      <c r="C37" s="3" t="s">
        <v>82</v>
      </c>
      <c r="D37" s="4">
        <v>16100</v>
      </c>
      <c r="E37" s="4">
        <v>16100</v>
      </c>
      <c r="F37" s="4">
        <v>0</v>
      </c>
    </row>
    <row r="38" spans="1:6" ht="31.5" x14ac:dyDescent="0.25">
      <c r="A38" s="14" t="s">
        <v>30</v>
      </c>
      <c r="B38" s="2" t="s">
        <v>83</v>
      </c>
      <c r="C38" s="3" t="s">
        <v>84</v>
      </c>
      <c r="D38" s="4">
        <v>16100</v>
      </c>
      <c r="E38" s="4">
        <v>16100</v>
      </c>
      <c r="F38" s="4">
        <v>0</v>
      </c>
    </row>
    <row r="39" spans="1:6" ht="15.75" x14ac:dyDescent="0.25">
      <c r="A39" s="14" t="s">
        <v>33</v>
      </c>
      <c r="B39" s="15" t="s">
        <v>23</v>
      </c>
      <c r="C39" s="3"/>
      <c r="D39" s="4">
        <v>0</v>
      </c>
      <c r="E39" s="4">
        <v>296830.25</v>
      </c>
      <c r="F39" s="4">
        <f>471684+8316</f>
        <v>480000</v>
      </c>
    </row>
    <row r="40" spans="1:6" ht="15.75" x14ac:dyDescent="0.25">
      <c r="A40" s="14" t="s">
        <v>22</v>
      </c>
      <c r="B40" s="16" t="s">
        <v>0</v>
      </c>
      <c r="C40" s="17" t="s">
        <v>1</v>
      </c>
      <c r="D40" s="4">
        <f>18524791.5+142</f>
        <v>18524933.5</v>
      </c>
      <c r="E40" s="4">
        <f>9270844.75+E39</f>
        <v>9567675</v>
      </c>
      <c r="F40" s="4">
        <f>9154056-8316+F39</f>
        <v>9625740</v>
      </c>
    </row>
    <row r="41" spans="1:6" ht="15.75" x14ac:dyDescent="0.25">
      <c r="A41" s="18"/>
      <c r="B41" s="18"/>
      <c r="C41" s="18"/>
      <c r="D41" s="19"/>
      <c r="E41" s="19"/>
      <c r="F41" s="19"/>
    </row>
  </sheetData>
  <mergeCells count="1">
    <mergeCell ref="A9:F9"/>
  </mergeCells>
  <pageMargins left="0.98425196850393704" right="0.39370078740157483" top="0.39370078740157483" bottom="0.39370078740157483" header="0.19685039370078741" footer="0.19685039370078741"/>
  <pageSetup paperSize="9" scale="8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Роспись расходов</vt:lpstr>
      <vt:lpstr>'Роспись расходов'!LAST_CELL</vt:lpstr>
      <vt:lpstr>'Роспись расходов'!Заголовки_для_печати</vt:lpstr>
      <vt:lpstr>'Роспись расходов'!Область_печати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34fobav</dc:creator>
  <dc:description>POI HSSF rep:2.46.0.82</dc:description>
  <cp:lastModifiedBy>MonoOne</cp:lastModifiedBy>
  <cp:lastPrinted>2023-06-16T08:35:44Z</cp:lastPrinted>
  <dcterms:created xsi:type="dcterms:W3CDTF">2018-11-13T07:53:01Z</dcterms:created>
  <dcterms:modified xsi:type="dcterms:W3CDTF">2023-06-16T08:36:09Z</dcterms:modified>
</cp:coreProperties>
</file>